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960" yWindow="360" windowWidth="9420" windowHeight="4500" activeTab="0"/>
  </bookViews>
  <sheets>
    <sheet name="P&amp;L" sheetId="1" r:id="rId1"/>
    <sheet name="BS" sheetId="2" r:id="rId2"/>
  </sheets>
  <definedNames>
    <definedName name="_xlnm.Print_Titles" localSheetId="0">'P&amp;L'!$2:$12</definedName>
  </definedNames>
  <calcPr fullCalcOnLoad="1"/>
</workbook>
</file>

<file path=xl/sharedStrings.xml><?xml version="1.0" encoding="utf-8"?>
<sst xmlns="http://schemas.openxmlformats.org/spreadsheetml/2006/main" count="131" uniqueCount="107">
  <si>
    <t>CURRENT ASSETS</t>
  </si>
  <si>
    <t>CURRENT LIABILITIES</t>
  </si>
  <si>
    <t>Provision for Taxation</t>
  </si>
  <si>
    <t>SHARE CAPITAL</t>
  </si>
  <si>
    <t>NET CURRENT ASSETS</t>
  </si>
  <si>
    <t>Total Current Liabilities</t>
  </si>
  <si>
    <t>Total Current Assets</t>
  </si>
  <si>
    <t>UCHI TECHNOLOGIES BERHAD</t>
  </si>
  <si>
    <t>(Company No.:  457890-A)</t>
  </si>
  <si>
    <t>RM'000</t>
  </si>
  <si>
    <t>CONSOLIDATED INCOME STATEMENT</t>
  </si>
  <si>
    <t>PRECEDING YEAR</t>
  </si>
  <si>
    <t>CORRESPONDING</t>
  </si>
  <si>
    <t>QUARTER</t>
  </si>
  <si>
    <t>TO DATE</t>
  </si>
  <si>
    <t>PERIOD</t>
  </si>
  <si>
    <t>(a)</t>
  </si>
  <si>
    <t>(b)</t>
  </si>
  <si>
    <t>Investment income</t>
  </si>
  <si>
    <t>extraordinary items</t>
  </si>
  <si>
    <t>(ii) Less minority interests</t>
  </si>
  <si>
    <t>(j)</t>
  </si>
  <si>
    <t>(k)</t>
  </si>
  <si>
    <t xml:space="preserve"> </t>
  </si>
  <si>
    <t>(l)</t>
  </si>
  <si>
    <t>Other income including</t>
  </si>
  <si>
    <t>interest income</t>
  </si>
  <si>
    <t>amortisation</t>
  </si>
  <si>
    <t>Exceptional Items</t>
  </si>
  <si>
    <t>associated companies</t>
  </si>
  <si>
    <t>minority interests and</t>
  </si>
  <si>
    <t xml:space="preserve">     before deducting minority </t>
  </si>
  <si>
    <t xml:space="preserve">     interest</t>
  </si>
  <si>
    <t>(i)    Extraordinary items</t>
  </si>
  <si>
    <t>(ii)   Less minority interests</t>
  </si>
  <si>
    <t>(iii)  Extraordinary items attributable</t>
  </si>
  <si>
    <t xml:space="preserve">        to members of the company</t>
  </si>
  <si>
    <t>to members of the company</t>
  </si>
  <si>
    <t>Earnings per share based on</t>
  </si>
  <si>
    <t>provision for preference</t>
  </si>
  <si>
    <t>dividends, if any:</t>
  </si>
  <si>
    <t xml:space="preserve">     shares-sen)</t>
  </si>
  <si>
    <t>(ii)fully diluted (based on</t>
  </si>
  <si>
    <t xml:space="preserve">    ordinary shares-sen)</t>
  </si>
  <si>
    <t xml:space="preserve">(i) Basic (based on ordinary </t>
  </si>
  <si>
    <t>(d)</t>
  </si>
  <si>
    <t>(e)</t>
  </si>
  <si>
    <t>(f)</t>
  </si>
  <si>
    <t>(g)</t>
  </si>
  <si>
    <t>(h)</t>
  </si>
  <si>
    <t>(i)</t>
  </si>
  <si>
    <t>CONSOLIDATED BALANCE SHEET</t>
  </si>
  <si>
    <t>AS AT END OF</t>
  </si>
  <si>
    <t xml:space="preserve">CURRENT </t>
  </si>
  <si>
    <t>FINANCIAL</t>
  </si>
  <si>
    <t>YEAR END</t>
  </si>
  <si>
    <t>Cash</t>
  </si>
  <si>
    <t>Short Term Borrowings</t>
  </si>
  <si>
    <t>Share Premium</t>
  </si>
  <si>
    <t>Retained Profit</t>
  </si>
  <si>
    <t>depreciation and amortization,</t>
  </si>
  <si>
    <t>(c)</t>
  </si>
  <si>
    <t>Total Reserves</t>
  </si>
  <si>
    <t>RESERVES</t>
  </si>
  <si>
    <t>Net tangible assets per share (RM)</t>
  </si>
  <si>
    <t>Revaluation Surplus</t>
  </si>
  <si>
    <t>Merger Deficit</t>
  </si>
  <si>
    <t>PROPERTY, PLANT AND EQUIPMENT</t>
  </si>
  <si>
    <t>LONG TERM INVESTMENT</t>
  </si>
  <si>
    <t>GOODWILL ON CONSOLIDATION</t>
  </si>
  <si>
    <t>Inventories</t>
  </si>
  <si>
    <t>Trade Receivables</t>
  </si>
  <si>
    <t>Others-provide details</t>
  </si>
  <si>
    <t>Trade Payables</t>
  </si>
  <si>
    <t>Other Payables</t>
  </si>
  <si>
    <t>SHAREHOLDERS' FUND</t>
  </si>
  <si>
    <t>Revenue</t>
  </si>
  <si>
    <t>Profit / (loss) before finance costs,</t>
  </si>
  <si>
    <t>exceptional items, income tax,</t>
  </si>
  <si>
    <t xml:space="preserve">minority interest and </t>
  </si>
  <si>
    <t>Finance costs</t>
  </si>
  <si>
    <t xml:space="preserve">Depreciation and </t>
  </si>
  <si>
    <t xml:space="preserve">Profit/(loss) before income tax, </t>
  </si>
  <si>
    <t>Share in profit and losses of</t>
  </si>
  <si>
    <t>Profit/(loss) before income tax,</t>
  </si>
  <si>
    <t>Income tax</t>
  </si>
  <si>
    <t>(i) Profit/(loss) after income tax</t>
  </si>
  <si>
    <t>Pre-acquisition profit/(loss),</t>
  </si>
  <si>
    <t>if applicable</t>
  </si>
  <si>
    <t xml:space="preserve">Net profit/(loss) from ordinary </t>
  </si>
  <si>
    <t>activities attributable to</t>
  </si>
  <si>
    <t>members of the company</t>
  </si>
  <si>
    <t>(m)</t>
  </si>
  <si>
    <t>Net profit/(loss) attributable</t>
  </si>
  <si>
    <t>2(m) above after deducting any</t>
  </si>
  <si>
    <t>Dividend Payables</t>
  </si>
  <si>
    <t>31/12/2001</t>
  </si>
  <si>
    <t>31/3/2001</t>
  </si>
  <si>
    <t>31/3/2002</t>
  </si>
  <si>
    <t>Remarks</t>
  </si>
  <si>
    <t>Basic Earnings per share for quarters ended March 31, 2001 and 2002 are calculated based on the weighted average issued and paid up share capital of 61,847,600 shares and 62,220,656 respectively.</t>
  </si>
  <si>
    <t>Fully diluted earnings per share for quarters ended March 31, 2001 and 2002 are calculated based on the adjusted weighted average number of ordinary shares of 61,847,600 and 64,263,895 respectively.</t>
  </si>
  <si>
    <t>INDIVIDUAL PERIOD</t>
  </si>
  <si>
    <t>CUMULATIVE PERIOD</t>
  </si>
  <si>
    <t>CURRENT YEAR</t>
  </si>
  <si>
    <t>AS AT PRECEDING</t>
  </si>
  <si>
    <t>Comparative figures of the basic and fully diluted earnings per ordinary share for quarters ended March 31, 2001 and 2002 have been restated to reflect bonus issue of 4,000,000 ordinary shares during the financial year ended 31/12/2001 and 17,847,600 ordinary shares during the quarter ended March 31, 2002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</si>
</sst>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_(* #,##0.000_);_(* \(#,##0.000\);_(* &quot;-&quot;??_);_(@_)"/>
    <numFmt numFmtId="173" formatCode="_(* #,##0.0000_);_(* \(#,##0.0000\);_(* &quot;-&quot;??_);_(@_)"/>
    <numFmt numFmtId="174" formatCode="_(* #,##0.00000_);_(* \(#,##0.00000\);_(* &quot;-&quot;??_);_(@_)"/>
    <numFmt numFmtId="175" formatCode="&quot;Yes&quot;;&quot;Yes&quot;;&quot;No&quot;"/>
    <numFmt numFmtId="176" formatCode="&quot;True&quot;;&quot;True&quot;;&quot;False&quot;"/>
    <numFmt numFmtId="177" formatCode="&quot;On&quot;;&quot;On&quot;;&quot;Off&quot;"/>
    <numFmt numFmtId="178" formatCode="0.0000"/>
    <numFmt numFmtId="179" formatCode="0.000"/>
    <numFmt numFmtId="180" formatCode="0.0%"/>
  </numFmts>
  <fonts count="10">
    <font>
      <sz val="10"/>
      <name val="Arial"/>
      <family val="0"/>
    </font>
    <font>
      <u val="single"/>
      <sz val="10"/>
      <color indexed="12"/>
      <name val="Arial"/>
      <family val="0"/>
    </font>
    <font>
      <u val="single"/>
      <sz val="10"/>
      <color indexed="36"/>
      <name val="Arial"/>
      <family val="0"/>
    </font>
    <font>
      <sz val="10"/>
      <name val="Times New Roman"/>
      <family val="1"/>
    </font>
    <font>
      <b/>
      <sz val="10"/>
      <name val="Times New Roman"/>
      <family val="1"/>
    </font>
    <font>
      <sz val="8"/>
      <name val="Times New Roman"/>
      <family val="1"/>
    </font>
    <font>
      <b/>
      <sz val="8"/>
      <name val="Times New Roman"/>
      <family val="1"/>
    </font>
    <font>
      <sz val="9"/>
      <name val="Times New Roman"/>
      <family val="1"/>
    </font>
    <font>
      <sz val="7"/>
      <name val="Times New Roman"/>
      <family val="1"/>
    </font>
    <font>
      <b/>
      <sz val="7"/>
      <name val="Times New Roman"/>
      <family val="1"/>
    </font>
  </fonts>
  <fills count="2">
    <fill>
      <patternFill/>
    </fill>
    <fill>
      <patternFill patternType="gray125"/>
    </fill>
  </fills>
  <borders count="15">
    <border>
      <left/>
      <right/>
      <top/>
      <bottom/>
      <diagonal/>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9" fontId="3" fillId="0" borderId="0" xfId="21" applyFont="1" applyAlignment="1">
      <alignment/>
    </xf>
    <xf numFmtId="0" fontId="3" fillId="0" borderId="0" xfId="0" applyFont="1" applyBorder="1" applyAlignment="1">
      <alignment/>
    </xf>
    <xf numFmtId="0" fontId="4" fillId="0" borderId="0" xfId="0" applyFont="1" applyBorder="1" applyAlignment="1">
      <alignment/>
    </xf>
    <xf numFmtId="43" fontId="3" fillId="0" borderId="0" xfId="15" applyFont="1" applyBorder="1" applyAlignment="1">
      <alignment/>
    </xf>
    <xf numFmtId="43" fontId="3" fillId="0" borderId="1" xfId="15" applyFont="1" applyBorder="1" applyAlignment="1">
      <alignment/>
    </xf>
    <xf numFmtId="0" fontId="3" fillId="0" borderId="1" xfId="0" applyFont="1" applyBorder="1" applyAlignment="1">
      <alignment/>
    </xf>
    <xf numFmtId="43" fontId="3" fillId="0" borderId="1" xfId="0" applyNumberFormat="1" applyFont="1" applyBorder="1" applyAlignment="1">
      <alignment/>
    </xf>
    <xf numFmtId="43" fontId="3" fillId="0" borderId="2" xfId="15" applyFont="1" applyBorder="1" applyAlignment="1">
      <alignment/>
    </xf>
    <xf numFmtId="43" fontId="3" fillId="0" borderId="3" xfId="15"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quotePrefix="1">
      <alignment/>
    </xf>
    <xf numFmtId="0" fontId="3" fillId="0" borderId="5" xfId="0" applyFont="1" applyBorder="1" applyAlignment="1">
      <alignment/>
    </xf>
    <xf numFmtId="0" fontId="3" fillId="0" borderId="3" xfId="0" applyFont="1" applyBorder="1" applyAlignment="1" quotePrefix="1">
      <alignment/>
    </xf>
    <xf numFmtId="43" fontId="3" fillId="0" borderId="3" xfId="15" applyFont="1" applyBorder="1" applyAlignment="1" quotePrefix="1">
      <alignment/>
    </xf>
    <xf numFmtId="43" fontId="3" fillId="0" borderId="3" xfId="15" applyFont="1" applyFill="1" applyBorder="1" applyAlignment="1">
      <alignment/>
    </xf>
    <xf numFmtId="43" fontId="3" fillId="0" borderId="3" xfId="0" applyNumberFormat="1" applyFont="1" applyBorder="1" applyAlignment="1">
      <alignment/>
    </xf>
    <xf numFmtId="43" fontId="3" fillId="0" borderId="3" xfId="0" applyNumberFormat="1" applyFont="1" applyFill="1" applyBorder="1" applyAlignment="1">
      <alignment/>
    </xf>
    <xf numFmtId="43" fontId="3" fillId="0" borderId="4" xfId="15" applyFont="1" applyBorder="1" applyAlignment="1">
      <alignment/>
    </xf>
    <xf numFmtId="0" fontId="3" fillId="0" borderId="6" xfId="0" applyFont="1" applyBorder="1" applyAlignment="1">
      <alignment/>
    </xf>
    <xf numFmtId="43" fontId="3" fillId="0" borderId="4" xfId="0" applyNumberFormat="1" applyFont="1" applyBorder="1" applyAlignment="1">
      <alignment/>
    </xf>
    <xf numFmtId="43" fontId="3" fillId="0" borderId="2" xfId="0" applyNumberFormat="1" applyFont="1" applyBorder="1" applyAlignment="1">
      <alignment/>
    </xf>
    <xf numFmtId="171" fontId="3" fillId="0" borderId="0" xfId="15" applyNumberFormat="1" applyFont="1" applyBorder="1" applyAlignment="1">
      <alignment/>
    </xf>
    <xf numFmtId="43" fontId="3" fillId="0" borderId="0" xfId="15" applyNumberFormat="1" applyFont="1" applyBorder="1" applyAlignment="1">
      <alignment/>
    </xf>
    <xf numFmtId="171" fontId="3" fillId="0" borderId="7" xfId="15" applyNumberFormat="1" applyFont="1" applyBorder="1" applyAlignment="1">
      <alignment/>
    </xf>
    <xf numFmtId="171" fontId="3" fillId="0" borderId="1" xfId="15" applyNumberFormat="1" applyFont="1" applyBorder="1" applyAlignment="1">
      <alignment/>
    </xf>
    <xf numFmtId="171" fontId="3" fillId="0" borderId="2" xfId="15" applyNumberFormat="1" applyFont="1" applyBorder="1" applyAlignment="1">
      <alignment/>
    </xf>
    <xf numFmtId="171" fontId="3" fillId="0" borderId="8" xfId="15" applyNumberFormat="1" applyFont="1" applyBorder="1" applyAlignment="1">
      <alignment/>
    </xf>
    <xf numFmtId="171" fontId="3" fillId="0" borderId="9" xfId="15" applyNumberFormat="1" applyFont="1" applyBorder="1" applyAlignment="1">
      <alignment/>
    </xf>
    <xf numFmtId="171" fontId="3" fillId="0" borderId="1" xfId="0" applyNumberFormat="1" applyFont="1" applyBorder="1" applyAlignment="1">
      <alignment/>
    </xf>
    <xf numFmtId="167" fontId="3" fillId="0" borderId="0" xfId="0" applyNumberFormat="1" applyFont="1" applyBorder="1" applyAlignment="1">
      <alignment horizontal="left"/>
    </xf>
    <xf numFmtId="171" fontId="3" fillId="0" borderId="3" xfId="15" applyNumberFormat="1" applyFont="1" applyBorder="1" applyAlignment="1">
      <alignment horizontal="center"/>
    </xf>
    <xf numFmtId="171" fontId="3" fillId="0" borderId="3" xfId="0" applyNumberFormat="1" applyFont="1" applyBorder="1" applyAlignment="1">
      <alignment horizontal="center"/>
    </xf>
    <xf numFmtId="171" fontId="3" fillId="0" borderId="2" xfId="0" applyNumberFormat="1" applyFont="1" applyBorder="1" applyAlignment="1">
      <alignment horizontal="center"/>
    </xf>
    <xf numFmtId="43" fontId="3" fillId="0" borderId="3" xfId="0" applyNumberFormat="1"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43" fontId="5" fillId="0" borderId="0" xfId="15" applyFont="1" applyBorder="1" applyAlignment="1">
      <alignment horizontal="center"/>
    </xf>
    <xf numFmtId="43" fontId="5" fillId="0" borderId="1" xfId="15"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43" fontId="5" fillId="0" borderId="8" xfId="15" applyFont="1" applyBorder="1" applyAlignment="1">
      <alignment horizontal="center"/>
    </xf>
    <xf numFmtId="43" fontId="5" fillId="0" borderId="2" xfId="15" applyFont="1" applyBorder="1" applyAlignment="1">
      <alignment horizontal="center"/>
    </xf>
    <xf numFmtId="0" fontId="7"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43" fontId="7" fillId="0" borderId="11" xfId="15" applyFont="1" applyBorder="1" applyAlignment="1">
      <alignment/>
    </xf>
    <xf numFmtId="43" fontId="7" fillId="0" borderId="1" xfId="15" applyFont="1" applyBorder="1" applyAlignment="1">
      <alignment/>
    </xf>
    <xf numFmtId="43" fontId="7" fillId="0" borderId="3" xfId="15" applyFont="1" applyBorder="1" applyAlignment="1">
      <alignment/>
    </xf>
    <xf numFmtId="171" fontId="3" fillId="0" borderId="3" xfId="0" applyNumberFormat="1" applyFont="1" applyFill="1" applyBorder="1" applyAlignment="1">
      <alignment horizontal="center"/>
    </xf>
    <xf numFmtId="171" fontId="3" fillId="0" borderId="0" xfId="15" applyNumberFormat="1" applyFont="1" applyBorder="1" applyAlignment="1">
      <alignment horizontal="left"/>
    </xf>
    <xf numFmtId="0" fontId="7" fillId="0" borderId="0" xfId="0" applyFont="1" applyBorder="1" applyAlignment="1">
      <alignment horizontal="center"/>
    </xf>
    <xf numFmtId="0" fontId="7" fillId="0" borderId="0" xfId="0" applyFont="1" applyAlignment="1">
      <alignment horizontal="center"/>
    </xf>
    <xf numFmtId="14" fontId="5" fillId="0" borderId="1" xfId="15" applyNumberFormat="1" applyFont="1" applyBorder="1" applyAlignment="1" quotePrefix="1">
      <alignment horizontal="center"/>
    </xf>
    <xf numFmtId="14" fontId="7" fillId="0" borderId="0" xfId="0" applyNumberFormat="1" applyFont="1" applyBorder="1" applyAlignment="1" quotePrefix="1">
      <alignment horizontal="center"/>
    </xf>
    <xf numFmtId="0" fontId="6" fillId="0" borderId="0" xfId="0" applyFont="1" applyAlignment="1">
      <alignment/>
    </xf>
    <xf numFmtId="0" fontId="8" fillId="0" borderId="0" xfId="0" applyFont="1" applyBorder="1" applyAlignment="1">
      <alignment/>
    </xf>
    <xf numFmtId="0" fontId="9" fillId="0" borderId="10" xfId="0" applyFont="1" applyBorder="1" applyAlignment="1">
      <alignment/>
    </xf>
    <xf numFmtId="0" fontId="9" fillId="0" borderId="12" xfId="0" applyFont="1" applyBorder="1" applyAlignment="1">
      <alignment/>
    </xf>
    <xf numFmtId="0" fontId="8" fillId="0" borderId="12" xfId="0" applyFont="1" applyBorder="1" applyAlignment="1">
      <alignment horizontal="center"/>
    </xf>
    <xf numFmtId="0" fontId="8" fillId="0" borderId="0" xfId="0" applyFont="1" applyBorder="1" applyAlignment="1">
      <alignment horizontal="center"/>
    </xf>
    <xf numFmtId="0" fontId="9" fillId="0" borderId="5" xfId="0" applyFont="1" applyBorder="1" applyAlignment="1">
      <alignment horizontal="center"/>
    </xf>
    <xf numFmtId="0" fontId="9" fillId="0" borderId="0" xfId="0" applyFont="1" applyBorder="1" applyAlignment="1">
      <alignment horizontal="center"/>
    </xf>
    <xf numFmtId="0" fontId="8" fillId="0" borderId="1" xfId="0" applyFont="1" applyBorder="1" applyAlignment="1">
      <alignment horizontal="center"/>
    </xf>
    <xf numFmtId="0" fontId="8" fillId="0" borderId="5" xfId="0" applyFont="1" applyBorder="1" applyAlignment="1">
      <alignment horizontal="center"/>
    </xf>
    <xf numFmtId="43" fontId="8" fillId="0" borderId="0" xfId="15" applyFont="1" applyBorder="1" applyAlignment="1">
      <alignment horizontal="center"/>
    </xf>
    <xf numFmtId="43" fontId="8" fillId="0" borderId="1" xfId="15" applyFont="1" applyBorder="1" applyAlignment="1">
      <alignment horizontal="center"/>
    </xf>
    <xf numFmtId="0" fontId="8" fillId="0" borderId="0" xfId="0" applyFont="1" applyAlignment="1">
      <alignment horizontal="center"/>
    </xf>
    <xf numFmtId="15" fontId="3" fillId="0" borderId="0" xfId="0" applyNumberFormat="1" applyFont="1" applyBorder="1" applyAlignment="1" quotePrefix="1">
      <alignment/>
    </xf>
    <xf numFmtId="170" fontId="3" fillId="0" borderId="2" xfId="0" applyNumberFormat="1" applyFont="1" applyBorder="1" applyAlignment="1">
      <alignment horizontal="center"/>
    </xf>
    <xf numFmtId="0" fontId="3" fillId="0" borderId="0" xfId="0" applyFont="1" applyBorder="1" applyAlignment="1">
      <alignment wrapText="1"/>
    </xf>
    <xf numFmtId="0" fontId="0" fillId="0" borderId="0" xfId="0" applyAlignment="1">
      <alignment wrapText="1"/>
    </xf>
    <xf numFmtId="0" fontId="8" fillId="0" borderId="13" xfId="0" applyFont="1" applyBorder="1" applyAlignment="1">
      <alignment horizontal="center"/>
    </xf>
    <xf numFmtId="0" fontId="0" fillId="0" borderId="14"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108"/>
  <sheetViews>
    <sheetView tabSelected="1" workbookViewId="0" topLeftCell="A79">
      <selection activeCell="G89" sqref="G89"/>
    </sheetView>
  </sheetViews>
  <sheetFormatPr defaultColWidth="9.140625" defaultRowHeight="12.75"/>
  <cols>
    <col min="1" max="1" width="0.5625" style="5" customWidth="1"/>
    <col min="2" max="2" width="2.00390625" style="5" customWidth="1"/>
    <col min="3" max="3" width="2.7109375" style="5" customWidth="1"/>
    <col min="4" max="4" width="28.7109375" style="5" customWidth="1"/>
    <col min="5" max="5" width="11.8515625" style="5" customWidth="1"/>
    <col min="6" max="6" width="13.00390625" style="5" customWidth="1"/>
    <col min="7" max="7" width="11.421875" style="5" customWidth="1"/>
    <col min="8" max="8" width="12.8515625" style="5" customWidth="1"/>
  </cols>
  <sheetData>
    <row r="2" spans="1:8" ht="12.75">
      <c r="A2" s="1"/>
      <c r="B2" s="2" t="s">
        <v>7</v>
      </c>
      <c r="C2" s="2"/>
      <c r="D2" s="1"/>
      <c r="E2" s="1"/>
      <c r="F2" s="1"/>
      <c r="G2" s="1"/>
      <c r="H2" s="1"/>
    </row>
    <row r="3" spans="1:8" ht="12.75">
      <c r="A3" s="1"/>
      <c r="B3" s="59" t="s">
        <v>8</v>
      </c>
      <c r="C3" s="2"/>
      <c r="D3" s="1"/>
      <c r="E3" s="1"/>
      <c r="F3" s="1"/>
      <c r="G3" s="1"/>
      <c r="H3" s="1"/>
    </row>
    <row r="4" spans="2:3" ht="12.75">
      <c r="B4" s="6"/>
      <c r="C4" s="6"/>
    </row>
    <row r="5" spans="2:7" ht="12.75">
      <c r="B5" s="6" t="s">
        <v>10</v>
      </c>
      <c r="C5" s="6"/>
      <c r="D5" s="7"/>
      <c r="E5" s="7"/>
      <c r="G5" s="7"/>
    </row>
    <row r="6" spans="2:7" ht="6" customHeight="1">
      <c r="B6" s="6"/>
      <c r="C6" s="6"/>
      <c r="D6" s="7"/>
      <c r="E6" s="7"/>
      <c r="G6" s="7"/>
    </row>
    <row r="7" spans="1:8" ht="12.75">
      <c r="A7" s="60"/>
      <c r="B7" s="61"/>
      <c r="C7" s="62"/>
      <c r="D7" s="63"/>
      <c r="E7" s="76" t="s">
        <v>102</v>
      </c>
      <c r="F7" s="77"/>
      <c r="G7" s="76" t="s">
        <v>103</v>
      </c>
      <c r="H7" s="77"/>
    </row>
    <row r="8" spans="1:8" ht="12.75">
      <c r="A8" s="64"/>
      <c r="B8" s="65"/>
      <c r="C8" s="66"/>
      <c r="D8" s="64"/>
      <c r="E8" s="67" t="s">
        <v>104</v>
      </c>
      <c r="F8" s="67" t="s">
        <v>11</v>
      </c>
      <c r="G8" s="67" t="s">
        <v>104</v>
      </c>
      <c r="H8" s="67" t="s">
        <v>11</v>
      </c>
    </row>
    <row r="9" spans="1:8" ht="12.75">
      <c r="A9" s="64"/>
      <c r="B9" s="68"/>
      <c r="C9" s="64"/>
      <c r="D9" s="64"/>
      <c r="E9" s="67" t="s">
        <v>13</v>
      </c>
      <c r="F9" s="67" t="s">
        <v>12</v>
      </c>
      <c r="G9" s="67" t="s">
        <v>14</v>
      </c>
      <c r="H9" s="67" t="s">
        <v>12</v>
      </c>
    </row>
    <row r="10" spans="1:8" ht="12.75">
      <c r="A10" s="64"/>
      <c r="B10" s="68"/>
      <c r="C10" s="64"/>
      <c r="D10" s="69"/>
      <c r="E10" s="70"/>
      <c r="F10" s="70" t="s">
        <v>13</v>
      </c>
      <c r="G10" s="70"/>
      <c r="H10" s="70" t="s">
        <v>15</v>
      </c>
    </row>
    <row r="11" spans="1:8" ht="12.75">
      <c r="A11" s="39"/>
      <c r="B11" s="40"/>
      <c r="C11" s="39"/>
      <c r="D11" s="41"/>
      <c r="E11" s="42" t="s">
        <v>98</v>
      </c>
      <c r="F11" s="57" t="s">
        <v>97</v>
      </c>
      <c r="G11" s="42" t="s">
        <v>98</v>
      </c>
      <c r="H11" s="57" t="s">
        <v>97</v>
      </c>
    </row>
    <row r="12" spans="1:8" ht="12.75">
      <c r="A12" s="39"/>
      <c r="B12" s="43"/>
      <c r="C12" s="44"/>
      <c r="D12" s="45"/>
      <c r="E12" s="46" t="s">
        <v>9</v>
      </c>
      <c r="F12" s="46" t="s">
        <v>9</v>
      </c>
      <c r="G12" s="46" t="s">
        <v>9</v>
      </c>
      <c r="H12" s="46" t="s">
        <v>9</v>
      </c>
    </row>
    <row r="13" spans="1:8" ht="12.75">
      <c r="A13" s="47"/>
      <c r="B13" s="48"/>
      <c r="C13" s="49"/>
      <c r="D13" s="50"/>
      <c r="E13" s="51"/>
      <c r="F13" s="52"/>
      <c r="G13" s="51"/>
      <c r="H13" s="52"/>
    </row>
    <row r="14" spans="2:8" ht="12.75">
      <c r="B14" s="15">
        <v>1</v>
      </c>
      <c r="C14" s="13" t="s">
        <v>16</v>
      </c>
      <c r="D14" s="12" t="s">
        <v>76</v>
      </c>
      <c r="E14" s="29">
        <v>26199</v>
      </c>
      <c r="F14" s="36">
        <v>21785</v>
      </c>
      <c r="G14" s="29">
        <v>26199</v>
      </c>
      <c r="H14" s="36">
        <v>21785</v>
      </c>
    </row>
    <row r="15" spans="2:8" ht="12.75">
      <c r="B15" s="16"/>
      <c r="C15" s="13"/>
      <c r="D15" s="12"/>
      <c r="E15" s="29"/>
      <c r="F15" s="29"/>
      <c r="G15" s="29"/>
      <c r="H15" s="29"/>
    </row>
    <row r="16" spans="2:8" ht="12.75">
      <c r="B16" s="16"/>
      <c r="C16" s="13" t="s">
        <v>17</v>
      </c>
      <c r="D16" s="12" t="s">
        <v>18</v>
      </c>
      <c r="E16" s="29">
        <v>0</v>
      </c>
      <c r="F16" s="36">
        <v>0</v>
      </c>
      <c r="G16" s="29">
        <v>0</v>
      </c>
      <c r="H16" s="36">
        <v>0</v>
      </c>
    </row>
    <row r="17" spans="2:8" ht="12.75">
      <c r="B17" s="16"/>
      <c r="C17" s="13"/>
      <c r="D17" s="12"/>
      <c r="E17" s="29"/>
      <c r="F17" s="29"/>
      <c r="G17" s="29"/>
      <c r="H17" s="29"/>
    </row>
    <row r="18" spans="2:8" ht="12.75">
      <c r="B18" s="16"/>
      <c r="C18" s="13" t="s">
        <v>61</v>
      </c>
      <c r="D18" s="12" t="s">
        <v>25</v>
      </c>
      <c r="E18" s="29">
        <v>571</v>
      </c>
      <c r="F18" s="36">
        <v>234</v>
      </c>
      <c r="G18" s="29">
        <v>571</v>
      </c>
      <c r="H18" s="36">
        <v>234</v>
      </c>
    </row>
    <row r="19" spans="2:8" ht="12.75">
      <c r="B19" s="16"/>
      <c r="C19" s="13"/>
      <c r="D19" s="12" t="s">
        <v>26</v>
      </c>
      <c r="E19" s="29"/>
      <c r="F19" s="29"/>
      <c r="G19" s="29"/>
      <c r="H19" s="29"/>
    </row>
    <row r="20" spans="2:8" ht="12.75">
      <c r="B20" s="23"/>
      <c r="C20" s="14"/>
      <c r="D20" s="22"/>
      <c r="E20" s="30"/>
      <c r="F20" s="30"/>
      <c r="G20" s="30"/>
      <c r="H20" s="30"/>
    </row>
    <row r="21" spans="2:8" ht="12.75">
      <c r="B21" s="16"/>
      <c r="C21" s="13"/>
      <c r="D21" s="12"/>
      <c r="E21" s="29"/>
      <c r="F21" s="29"/>
      <c r="G21" s="29"/>
      <c r="H21" s="29"/>
    </row>
    <row r="22" spans="2:8" ht="12.75">
      <c r="B22" s="16">
        <v>2</v>
      </c>
      <c r="C22" s="13" t="s">
        <v>16</v>
      </c>
      <c r="D22" s="12" t="s">
        <v>77</v>
      </c>
      <c r="E22" s="29">
        <f>SUM(E28:E35)</f>
        <v>13763</v>
      </c>
      <c r="F22" s="36">
        <v>9845</v>
      </c>
      <c r="G22" s="29">
        <f>SUM(G28:G35)</f>
        <v>13763</v>
      </c>
      <c r="H22" s="36">
        <v>9845</v>
      </c>
    </row>
    <row r="23" spans="2:8" ht="12.75">
      <c r="B23" s="16"/>
      <c r="C23" s="13"/>
      <c r="D23" s="12" t="s">
        <v>60</v>
      </c>
      <c r="E23" s="29"/>
      <c r="F23" s="29"/>
      <c r="G23" s="29"/>
      <c r="H23" s="29"/>
    </row>
    <row r="24" spans="2:8" ht="12.75">
      <c r="B24" s="16"/>
      <c r="C24" s="13"/>
      <c r="D24" s="12" t="s">
        <v>78</v>
      </c>
      <c r="E24" s="29"/>
      <c r="F24" s="29"/>
      <c r="G24" s="29"/>
      <c r="H24" s="29"/>
    </row>
    <row r="25" spans="2:8" ht="12.75">
      <c r="B25" s="16"/>
      <c r="C25" s="13"/>
      <c r="D25" s="12" t="s">
        <v>79</v>
      </c>
      <c r="E25" s="29"/>
      <c r="F25" s="29"/>
      <c r="G25" s="29"/>
      <c r="H25" s="29"/>
    </row>
    <row r="26" spans="2:8" ht="12.75">
      <c r="B26" s="16"/>
      <c r="C26" s="13"/>
      <c r="D26" s="12" t="s">
        <v>19</v>
      </c>
      <c r="E26" s="29"/>
      <c r="F26" s="29"/>
      <c r="G26" s="29"/>
      <c r="H26" s="29"/>
    </row>
    <row r="27" spans="2:8" ht="12.75">
      <c r="B27" s="16"/>
      <c r="C27" s="13"/>
      <c r="D27" s="12"/>
      <c r="E27" s="29"/>
      <c r="F27" s="29"/>
      <c r="G27" s="29"/>
      <c r="H27" s="29"/>
    </row>
    <row r="28" spans="2:8" ht="12.75">
      <c r="B28" s="16"/>
      <c r="C28" s="13" t="s">
        <v>17</v>
      </c>
      <c r="D28" s="12" t="s">
        <v>80</v>
      </c>
      <c r="E28" s="8">
        <v>0</v>
      </c>
      <c r="F28" s="35">
        <v>0</v>
      </c>
      <c r="G28" s="8">
        <v>0</v>
      </c>
      <c r="H28" s="35">
        <v>0</v>
      </c>
    </row>
    <row r="29" spans="2:8" ht="12.75">
      <c r="B29" s="16"/>
      <c r="C29" s="13"/>
      <c r="D29" s="12"/>
      <c r="E29" s="29"/>
      <c r="F29" s="36"/>
      <c r="G29" s="29"/>
      <c r="H29" s="36"/>
    </row>
    <row r="30" spans="2:8" ht="12.75">
      <c r="B30" s="16"/>
      <c r="C30" s="13" t="s">
        <v>61</v>
      </c>
      <c r="D30" s="12" t="s">
        <v>81</v>
      </c>
      <c r="E30" s="29">
        <v>411</v>
      </c>
      <c r="F30" s="36">
        <v>357</v>
      </c>
      <c r="G30" s="29">
        <v>411</v>
      </c>
      <c r="H30" s="36">
        <v>357</v>
      </c>
    </row>
    <row r="31" spans="2:8" ht="12.75">
      <c r="B31" s="16"/>
      <c r="C31" s="13"/>
      <c r="D31" s="12" t="s">
        <v>27</v>
      </c>
      <c r="E31" s="29"/>
      <c r="F31" s="29"/>
      <c r="G31" s="29"/>
      <c r="H31" s="29"/>
    </row>
    <row r="32" spans="2:8" ht="12.75">
      <c r="B32" s="16"/>
      <c r="C32" s="13"/>
      <c r="D32" s="12"/>
      <c r="E32" s="29"/>
      <c r="F32" s="29"/>
      <c r="G32" s="29"/>
      <c r="H32" s="29"/>
    </row>
    <row r="33" spans="2:8" ht="12.75">
      <c r="B33" s="16"/>
      <c r="C33" s="13" t="s">
        <v>45</v>
      </c>
      <c r="D33" s="12" t="s">
        <v>28</v>
      </c>
      <c r="E33" s="29">
        <v>0</v>
      </c>
      <c r="F33" s="36">
        <v>0</v>
      </c>
      <c r="G33" s="29">
        <v>0</v>
      </c>
      <c r="H33" s="36">
        <v>0</v>
      </c>
    </row>
    <row r="34" spans="2:8" ht="12.75">
      <c r="B34" s="16"/>
      <c r="C34" s="13"/>
      <c r="D34" s="12"/>
      <c r="E34" s="29"/>
      <c r="F34" s="36"/>
      <c r="G34" s="29"/>
      <c r="H34" s="36"/>
    </row>
    <row r="35" spans="2:8" ht="12.75">
      <c r="B35" s="16"/>
      <c r="C35" s="13" t="s">
        <v>46</v>
      </c>
      <c r="D35" s="12" t="s">
        <v>82</v>
      </c>
      <c r="E35" s="29">
        <v>13352</v>
      </c>
      <c r="F35" s="29">
        <v>9488</v>
      </c>
      <c r="G35" s="29">
        <v>13352</v>
      </c>
      <c r="H35" s="29">
        <v>9488</v>
      </c>
    </row>
    <row r="36" spans="2:8" ht="12.75">
      <c r="B36" s="16"/>
      <c r="C36" s="13"/>
      <c r="D36" s="12" t="s">
        <v>30</v>
      </c>
      <c r="E36" s="29"/>
      <c r="F36" s="29"/>
      <c r="G36" s="29"/>
      <c r="H36" s="29"/>
    </row>
    <row r="37" spans="2:8" ht="12.75">
      <c r="B37" s="16"/>
      <c r="C37" s="13"/>
      <c r="D37" s="12" t="s">
        <v>19</v>
      </c>
      <c r="E37" s="29"/>
      <c r="F37" s="29"/>
      <c r="G37" s="29"/>
      <c r="H37" s="29"/>
    </row>
    <row r="38" spans="2:8" ht="12.75">
      <c r="B38" s="16"/>
      <c r="C38" s="13"/>
      <c r="D38" s="12"/>
      <c r="E38" s="29"/>
      <c r="F38" s="29"/>
      <c r="G38" s="29"/>
      <c r="H38" s="29"/>
    </row>
    <row r="39" spans="2:8" ht="12.75">
      <c r="B39" s="16"/>
      <c r="C39" s="13" t="s">
        <v>47</v>
      </c>
      <c r="D39" s="12" t="s">
        <v>83</v>
      </c>
      <c r="E39" s="29">
        <v>0</v>
      </c>
      <c r="F39" s="36">
        <v>0</v>
      </c>
      <c r="G39" s="29">
        <v>0</v>
      </c>
      <c r="H39" s="36">
        <v>0</v>
      </c>
    </row>
    <row r="40" spans="2:8" ht="12.75">
      <c r="B40" s="16"/>
      <c r="C40" s="13"/>
      <c r="D40" s="12" t="s">
        <v>29</v>
      </c>
      <c r="E40" s="29"/>
      <c r="F40" s="36"/>
      <c r="G40" s="29"/>
      <c r="H40" s="36"/>
    </row>
    <row r="41" spans="2:8" ht="12.75">
      <c r="B41" s="16"/>
      <c r="C41" s="13"/>
      <c r="D41" s="12"/>
      <c r="E41" s="29"/>
      <c r="F41" s="36">
        <v>0</v>
      </c>
      <c r="G41" s="29"/>
      <c r="H41" s="36">
        <v>0</v>
      </c>
    </row>
    <row r="42" spans="2:8" ht="12.75">
      <c r="B42" s="16"/>
      <c r="C42" s="13" t="s">
        <v>48</v>
      </c>
      <c r="D42" s="12" t="s">
        <v>84</v>
      </c>
      <c r="E42" s="53">
        <v>13352</v>
      </c>
      <c r="F42" s="36">
        <v>9488</v>
      </c>
      <c r="G42" s="53">
        <v>13352</v>
      </c>
      <c r="H42" s="36">
        <v>9488</v>
      </c>
    </row>
    <row r="43" spans="2:8" ht="12.75">
      <c r="B43" s="16"/>
      <c r="C43" s="13"/>
      <c r="D43" s="12" t="s">
        <v>30</v>
      </c>
      <c r="E43" s="29"/>
      <c r="F43" s="36"/>
      <c r="G43" s="29"/>
      <c r="H43" s="36"/>
    </row>
    <row r="44" spans="2:8" ht="12.75">
      <c r="B44" s="16"/>
      <c r="C44" s="13"/>
      <c r="D44" s="12" t="s">
        <v>19</v>
      </c>
      <c r="E44" s="29"/>
      <c r="F44" s="36"/>
      <c r="G44" s="29"/>
      <c r="H44" s="36"/>
    </row>
    <row r="45" spans="2:8" ht="12.75">
      <c r="B45" s="16"/>
      <c r="C45" s="13"/>
      <c r="D45" s="12"/>
      <c r="E45" s="29"/>
      <c r="F45" s="36">
        <v>0</v>
      </c>
      <c r="G45" s="29"/>
      <c r="H45" s="36">
        <v>0</v>
      </c>
    </row>
    <row r="46" spans="2:8" ht="12.75">
      <c r="B46" s="16"/>
      <c r="C46" s="13" t="s">
        <v>49</v>
      </c>
      <c r="D46" s="12" t="s">
        <v>85</v>
      </c>
      <c r="E46" s="29">
        <f>1335+46</f>
        <v>1381</v>
      </c>
      <c r="F46" s="36">
        <v>1271</v>
      </c>
      <c r="G46" s="29">
        <f>1335+46</f>
        <v>1381</v>
      </c>
      <c r="H46" s="36">
        <v>1271</v>
      </c>
    </row>
    <row r="47" spans="2:8" ht="12.75">
      <c r="B47" s="16"/>
      <c r="C47" s="13"/>
      <c r="D47" s="12"/>
      <c r="E47" s="29"/>
      <c r="F47" s="36"/>
      <c r="G47" s="29"/>
      <c r="H47" s="36"/>
    </row>
    <row r="48" spans="2:8" ht="12.75">
      <c r="B48" s="16"/>
      <c r="C48" s="13" t="s">
        <v>50</v>
      </c>
      <c r="D48" s="18" t="s">
        <v>86</v>
      </c>
      <c r="E48" s="29">
        <f>+E42-E46</f>
        <v>11971</v>
      </c>
      <c r="F48" s="36">
        <v>8217</v>
      </c>
      <c r="G48" s="29">
        <f>+G42-G46</f>
        <v>11971</v>
      </c>
      <c r="H48" s="36">
        <v>8217</v>
      </c>
    </row>
    <row r="49" spans="2:8" ht="12.75">
      <c r="B49" s="16"/>
      <c r="C49" s="13"/>
      <c r="D49" s="12" t="s">
        <v>31</v>
      </c>
      <c r="E49" s="29"/>
      <c r="F49" s="36"/>
      <c r="G49" s="29"/>
      <c r="H49" s="36"/>
    </row>
    <row r="50" spans="1:8" ht="12.75">
      <c r="A50" s="5" t="s">
        <v>23</v>
      </c>
      <c r="B50" s="16"/>
      <c r="C50" s="13"/>
      <c r="D50" s="12" t="s">
        <v>32</v>
      </c>
      <c r="E50" s="29"/>
      <c r="F50" s="36"/>
      <c r="G50" s="29"/>
      <c r="H50" s="36"/>
    </row>
    <row r="51" spans="2:8" ht="12.75">
      <c r="B51" s="16"/>
      <c r="C51" s="13"/>
      <c r="D51" s="12"/>
      <c r="E51" s="29"/>
      <c r="F51" s="36"/>
      <c r="G51" s="29"/>
      <c r="H51" s="36"/>
    </row>
    <row r="52" spans="2:8" ht="12.75">
      <c r="B52" s="16"/>
      <c r="C52" s="13"/>
      <c r="D52" s="12" t="s">
        <v>20</v>
      </c>
      <c r="E52" s="29">
        <v>0</v>
      </c>
      <c r="F52" s="36">
        <v>0</v>
      </c>
      <c r="G52" s="29">
        <v>0</v>
      </c>
      <c r="H52" s="36">
        <v>0</v>
      </c>
    </row>
    <row r="53" spans="2:8" ht="12.75">
      <c r="B53" s="16"/>
      <c r="C53" s="13"/>
      <c r="D53" s="12"/>
      <c r="E53" s="29"/>
      <c r="F53" s="36"/>
      <c r="G53" s="29"/>
      <c r="H53" s="36"/>
    </row>
    <row r="54" spans="2:8" ht="12.75">
      <c r="B54" s="16"/>
      <c r="C54" s="13" t="s">
        <v>21</v>
      </c>
      <c r="D54" s="12" t="s">
        <v>87</v>
      </c>
      <c r="E54" s="29"/>
      <c r="F54" s="36">
        <v>0</v>
      </c>
      <c r="G54" s="29"/>
      <c r="H54" s="36">
        <v>0</v>
      </c>
    </row>
    <row r="55" spans="2:8" ht="12.75">
      <c r="B55" s="16"/>
      <c r="C55" s="13"/>
      <c r="D55" s="12" t="s">
        <v>88</v>
      </c>
      <c r="E55" s="29"/>
      <c r="F55" s="36"/>
      <c r="G55" s="29"/>
      <c r="H55" s="36"/>
    </row>
    <row r="56" spans="2:8" ht="12.75">
      <c r="B56" s="16"/>
      <c r="C56" s="13"/>
      <c r="D56" s="12"/>
      <c r="E56" s="29"/>
      <c r="F56" s="36"/>
      <c r="G56" s="29"/>
      <c r="H56" s="36"/>
    </row>
    <row r="57" spans="2:8" ht="12.75">
      <c r="B57" s="16"/>
      <c r="C57" s="13" t="s">
        <v>22</v>
      </c>
      <c r="D57" s="12" t="s">
        <v>89</v>
      </c>
      <c r="E57" s="29">
        <v>11971</v>
      </c>
      <c r="F57" s="36">
        <v>8217</v>
      </c>
      <c r="G57" s="29">
        <v>11971</v>
      </c>
      <c r="H57" s="36">
        <v>8217</v>
      </c>
    </row>
    <row r="58" spans="2:8" ht="12.75">
      <c r="B58" s="16"/>
      <c r="C58" s="13"/>
      <c r="D58" s="12" t="s">
        <v>90</v>
      </c>
      <c r="E58" s="29"/>
      <c r="F58" s="36"/>
      <c r="G58" s="29"/>
      <c r="H58" s="36"/>
    </row>
    <row r="59" spans="2:8" ht="12.75">
      <c r="B59" s="16"/>
      <c r="C59" s="13"/>
      <c r="D59" s="12" t="s">
        <v>91</v>
      </c>
      <c r="E59" s="29"/>
      <c r="F59" s="29"/>
      <c r="G59" s="29"/>
      <c r="H59" s="29"/>
    </row>
    <row r="60" spans="2:8" ht="12.75">
      <c r="B60" s="23"/>
      <c r="C60" s="14"/>
      <c r="D60" s="22"/>
      <c r="E60" s="30"/>
      <c r="F60" s="30"/>
      <c r="G60" s="30"/>
      <c r="H60" s="30"/>
    </row>
    <row r="61" spans="2:8" ht="12.75">
      <c r="B61" s="16"/>
      <c r="C61" s="13"/>
      <c r="D61" s="12"/>
      <c r="E61" s="12"/>
      <c r="F61" s="12"/>
      <c r="G61" s="12"/>
      <c r="H61" s="12"/>
    </row>
    <row r="62" spans="2:8" ht="12.75">
      <c r="B62" s="16"/>
      <c r="C62" s="13" t="s">
        <v>24</v>
      </c>
      <c r="D62" s="18" t="s">
        <v>33</v>
      </c>
      <c r="E62" s="8">
        <v>0</v>
      </c>
      <c r="F62" s="36">
        <v>0</v>
      </c>
      <c r="G62" s="8">
        <v>0</v>
      </c>
      <c r="H62" s="36">
        <v>0</v>
      </c>
    </row>
    <row r="63" spans="2:8" ht="12.75">
      <c r="B63" s="16"/>
      <c r="C63" s="13"/>
      <c r="D63" s="12" t="s">
        <v>34</v>
      </c>
      <c r="E63" s="8">
        <v>0</v>
      </c>
      <c r="F63" s="36">
        <v>0</v>
      </c>
      <c r="G63" s="8">
        <v>0</v>
      </c>
      <c r="H63" s="36">
        <v>0</v>
      </c>
    </row>
    <row r="64" spans="2:8" ht="12.75">
      <c r="B64" s="16"/>
      <c r="C64" s="13"/>
      <c r="D64" s="12" t="s">
        <v>35</v>
      </c>
      <c r="E64" s="8">
        <v>0</v>
      </c>
      <c r="F64" s="36">
        <v>0</v>
      </c>
      <c r="G64" s="8">
        <v>0</v>
      </c>
      <c r="H64" s="36">
        <v>0</v>
      </c>
    </row>
    <row r="65" spans="2:8" ht="12.75">
      <c r="B65" s="16"/>
      <c r="C65" s="13" t="s">
        <v>23</v>
      </c>
      <c r="D65" s="19" t="s">
        <v>36</v>
      </c>
      <c r="E65" s="9"/>
      <c r="F65" s="36"/>
      <c r="G65" s="9"/>
      <c r="H65" s="36"/>
    </row>
    <row r="66" spans="2:8" ht="12.75">
      <c r="B66" s="16"/>
      <c r="C66" s="13"/>
      <c r="D66" s="20"/>
      <c r="E66" s="10"/>
      <c r="F66" s="36"/>
      <c r="G66" s="10"/>
      <c r="H66" s="36"/>
    </row>
    <row r="67" spans="2:8" ht="12.75">
      <c r="B67" s="16"/>
      <c r="C67" s="13" t="s">
        <v>92</v>
      </c>
      <c r="D67" s="21" t="s">
        <v>93</v>
      </c>
      <c r="E67" s="33">
        <v>11971</v>
      </c>
      <c r="F67" s="36">
        <v>8217</v>
      </c>
      <c r="G67" s="33">
        <v>11971</v>
      </c>
      <c r="H67" s="36">
        <v>8217</v>
      </c>
    </row>
    <row r="68" spans="2:8" ht="12.75">
      <c r="B68" s="16"/>
      <c r="C68" s="13"/>
      <c r="D68" s="20" t="s">
        <v>37</v>
      </c>
      <c r="E68" s="10"/>
      <c r="F68" s="8"/>
      <c r="G68" s="10"/>
      <c r="H68" s="8"/>
    </row>
    <row r="69" spans="2:8" ht="12.75">
      <c r="B69" s="23"/>
      <c r="C69" s="14"/>
      <c r="D69" s="24"/>
      <c r="E69" s="25"/>
      <c r="F69" s="11"/>
      <c r="G69" s="25"/>
      <c r="H69" s="11"/>
    </row>
    <row r="70" spans="2:8" ht="12.75">
      <c r="B70" s="16"/>
      <c r="C70" s="13"/>
      <c r="D70" s="13"/>
      <c r="E70" s="9"/>
      <c r="F70" s="8"/>
      <c r="G70" s="9"/>
      <c r="H70" s="8"/>
    </row>
    <row r="71" spans="2:8" ht="12.75">
      <c r="B71" s="16">
        <v>3</v>
      </c>
      <c r="C71" s="13" t="s">
        <v>16</v>
      </c>
      <c r="D71" s="13" t="s">
        <v>38</v>
      </c>
      <c r="E71" s="9"/>
      <c r="F71" s="8"/>
      <c r="G71" s="9"/>
      <c r="H71" s="8"/>
    </row>
    <row r="72" spans="2:8" ht="12.75">
      <c r="B72" s="16"/>
      <c r="C72" s="13"/>
      <c r="D72" s="12" t="s">
        <v>94</v>
      </c>
      <c r="E72" s="8"/>
      <c r="F72" s="8"/>
      <c r="G72" s="8"/>
      <c r="H72" s="8"/>
    </row>
    <row r="73" spans="2:8" ht="12.75">
      <c r="B73" s="16"/>
      <c r="C73" s="13"/>
      <c r="D73" s="12" t="s">
        <v>39</v>
      </c>
      <c r="E73" s="8"/>
      <c r="F73" s="8"/>
      <c r="G73" s="8"/>
      <c r="H73" s="8"/>
    </row>
    <row r="74" spans="2:8" ht="12.75">
      <c r="B74" s="16"/>
      <c r="C74" s="13"/>
      <c r="D74" s="12" t="s">
        <v>40</v>
      </c>
      <c r="E74" s="8"/>
      <c r="F74" s="8"/>
      <c r="G74" s="8"/>
      <c r="H74" s="8"/>
    </row>
    <row r="75" spans="2:8" ht="12.75">
      <c r="B75" s="16"/>
      <c r="C75" s="17"/>
      <c r="D75" s="18" t="s">
        <v>44</v>
      </c>
      <c r="E75" s="8">
        <v>19.24</v>
      </c>
      <c r="F75" s="38">
        <v>13.29</v>
      </c>
      <c r="G75" s="8">
        <v>19.24</v>
      </c>
      <c r="H75" s="38">
        <v>13.29</v>
      </c>
    </row>
    <row r="76" spans="2:8" ht="12.75">
      <c r="B76" s="16"/>
      <c r="C76" s="13"/>
      <c r="D76" s="12" t="s">
        <v>41</v>
      </c>
      <c r="E76" s="8"/>
      <c r="F76" s="36"/>
      <c r="G76" s="8"/>
      <c r="H76" s="36"/>
    </row>
    <row r="77" spans="2:8" ht="12.75">
      <c r="B77" s="16"/>
      <c r="C77" s="13"/>
      <c r="D77" s="12"/>
      <c r="E77" s="8"/>
      <c r="F77" s="36"/>
      <c r="G77" s="8"/>
      <c r="H77" s="36"/>
    </row>
    <row r="78" spans="2:8" ht="12.75">
      <c r="B78" s="16"/>
      <c r="C78" s="13"/>
      <c r="D78" s="12" t="s">
        <v>42</v>
      </c>
      <c r="E78" s="8">
        <v>18.63</v>
      </c>
      <c r="F78" s="38">
        <v>13.29</v>
      </c>
      <c r="G78" s="8">
        <v>18.63</v>
      </c>
      <c r="H78" s="38">
        <v>13.29</v>
      </c>
    </row>
    <row r="79" spans="2:8" ht="12.75">
      <c r="B79" s="16"/>
      <c r="C79" s="13"/>
      <c r="D79" s="12" t="s">
        <v>43</v>
      </c>
      <c r="E79" s="8"/>
      <c r="F79" s="36"/>
      <c r="G79" s="8"/>
      <c r="H79" s="36"/>
    </row>
    <row r="80" spans="2:8" ht="12.75">
      <c r="B80" s="23"/>
      <c r="C80" s="14"/>
      <c r="D80" s="22"/>
      <c r="E80" s="11"/>
      <c r="F80" s="37"/>
      <c r="G80" s="11"/>
      <c r="H80" s="73"/>
    </row>
    <row r="81" spans="2:4" ht="12.75">
      <c r="B81" s="6"/>
      <c r="C81" s="6"/>
      <c r="D81" s="7"/>
    </row>
    <row r="82" spans="2:4" ht="12.75">
      <c r="B82" s="5" t="s">
        <v>99</v>
      </c>
      <c r="C82" s="6"/>
      <c r="D82" s="7"/>
    </row>
    <row r="83" spans="2:8" ht="27" customHeight="1">
      <c r="B83" s="74" t="s">
        <v>100</v>
      </c>
      <c r="C83" s="75"/>
      <c r="D83" s="75"/>
      <c r="E83" s="75"/>
      <c r="F83" s="75"/>
      <c r="G83" s="75"/>
      <c r="H83" s="75"/>
    </row>
    <row r="84" spans="4:8" ht="3" customHeight="1">
      <c r="D84" s="7"/>
      <c r="E84" s="7"/>
      <c r="F84" s="7"/>
      <c r="G84" s="7"/>
      <c r="H84" s="7"/>
    </row>
    <row r="85" spans="2:8" ht="25.5" customHeight="1">
      <c r="B85" s="74" t="s">
        <v>101</v>
      </c>
      <c r="C85" s="75"/>
      <c r="D85" s="75"/>
      <c r="E85" s="75"/>
      <c r="F85" s="75"/>
      <c r="G85" s="75"/>
      <c r="H85" s="75"/>
    </row>
    <row r="86" spans="4:8" ht="3" customHeight="1">
      <c r="D86" s="7"/>
      <c r="E86" s="7"/>
      <c r="F86" s="7"/>
      <c r="G86" s="7"/>
      <c r="H86" s="7"/>
    </row>
    <row r="87" spans="2:8" ht="36" customHeight="1">
      <c r="B87" s="74" t="s">
        <v>106</v>
      </c>
      <c r="C87" s="75"/>
      <c r="D87" s="75"/>
      <c r="E87" s="75"/>
      <c r="F87" s="75"/>
      <c r="G87" s="75"/>
      <c r="H87" s="75"/>
    </row>
    <row r="88" spans="4:8" ht="12.75">
      <c r="D88" s="7"/>
      <c r="E88" s="7"/>
      <c r="F88" s="7"/>
      <c r="G88" s="7"/>
      <c r="H88" s="7"/>
    </row>
    <row r="89" spans="4:8" ht="12.75">
      <c r="D89" s="7"/>
      <c r="E89" s="7"/>
      <c r="F89" s="7"/>
      <c r="G89" s="7"/>
      <c r="H89" s="7"/>
    </row>
    <row r="90" spans="4:8" ht="12.75">
      <c r="D90" s="7"/>
      <c r="E90" s="7"/>
      <c r="F90" s="7"/>
      <c r="G90" s="7"/>
      <c r="H90" s="7"/>
    </row>
    <row r="91" spans="4:8" ht="12.75">
      <c r="D91" s="7"/>
      <c r="E91" s="7"/>
      <c r="F91" s="7"/>
      <c r="G91" s="7"/>
      <c r="H91" s="7"/>
    </row>
    <row r="92" spans="4:8" ht="12.75">
      <c r="D92" s="7"/>
      <c r="E92" s="7"/>
      <c r="F92" s="7"/>
      <c r="G92" s="7"/>
      <c r="H92" s="7"/>
    </row>
    <row r="93" spans="4:8" ht="12.75">
      <c r="D93" s="7"/>
      <c r="E93" s="7"/>
      <c r="F93" s="7"/>
      <c r="G93" s="7"/>
      <c r="H93" s="7"/>
    </row>
    <row r="94" spans="4:8" ht="12.75">
      <c r="D94" s="7"/>
      <c r="E94" s="7"/>
      <c r="F94" s="7"/>
      <c r="G94" s="7"/>
      <c r="H94" s="7"/>
    </row>
    <row r="95" spans="4:8" ht="12.75">
      <c r="D95" s="7"/>
      <c r="E95" s="7"/>
      <c r="F95" s="7"/>
      <c r="G95" s="7"/>
      <c r="H95" s="7"/>
    </row>
    <row r="96" spans="4:8" ht="12.75">
      <c r="D96" s="7"/>
      <c r="E96" s="7"/>
      <c r="F96" s="7"/>
      <c r="G96" s="7"/>
      <c r="H96" s="7"/>
    </row>
    <row r="97" spans="4:8" ht="12.75">
      <c r="D97" s="7"/>
      <c r="E97" s="7"/>
      <c r="F97" s="7"/>
      <c r="G97" s="7"/>
      <c r="H97" s="7"/>
    </row>
    <row r="98" spans="4:8" ht="12.75">
      <c r="D98" s="7"/>
      <c r="E98" s="7"/>
      <c r="F98" s="7"/>
      <c r="G98" s="7"/>
      <c r="H98" s="7"/>
    </row>
    <row r="99" spans="4:8" ht="12.75">
      <c r="D99" s="7"/>
      <c r="E99" s="7"/>
      <c r="F99" s="7"/>
      <c r="G99" s="7"/>
      <c r="H99" s="7"/>
    </row>
    <row r="100" spans="4:8" ht="12.75">
      <c r="D100" s="7"/>
      <c r="E100" s="7"/>
      <c r="F100" s="7"/>
      <c r="G100" s="7"/>
      <c r="H100" s="7"/>
    </row>
    <row r="101" spans="4:8" ht="12.75">
      <c r="D101" s="7"/>
      <c r="E101" s="7"/>
      <c r="F101" s="7"/>
      <c r="G101" s="7"/>
      <c r="H101" s="7"/>
    </row>
    <row r="102" spans="4:8" ht="12.75">
      <c r="D102" s="7"/>
      <c r="E102" s="7"/>
      <c r="F102" s="7"/>
      <c r="G102" s="7"/>
      <c r="H102" s="7"/>
    </row>
    <row r="103" spans="4:8" ht="12.75">
      <c r="D103" s="7"/>
      <c r="E103" s="7"/>
      <c r="F103" s="7"/>
      <c r="G103" s="7"/>
      <c r="H103" s="7"/>
    </row>
    <row r="104" spans="4:8" ht="12.75">
      <c r="D104" s="7"/>
      <c r="E104" s="7"/>
      <c r="F104" s="7"/>
      <c r="G104" s="7"/>
      <c r="H104" s="7"/>
    </row>
    <row r="105" spans="4:8" ht="12.75">
      <c r="D105" s="7"/>
      <c r="E105" s="7"/>
      <c r="F105" s="7"/>
      <c r="G105" s="7"/>
      <c r="H105" s="7"/>
    </row>
    <row r="106" spans="2:8" ht="12.75">
      <c r="B106" s="72"/>
      <c r="D106" s="7"/>
      <c r="E106" s="7"/>
      <c r="F106" s="7"/>
      <c r="G106" s="7"/>
      <c r="H106" s="7"/>
    </row>
    <row r="107" spans="4:8" ht="12.75">
      <c r="D107" s="7"/>
      <c r="E107" s="7"/>
      <c r="F107" s="7"/>
      <c r="G107" s="7"/>
      <c r="H107" s="7"/>
    </row>
    <row r="108" spans="4:8" ht="12.75">
      <c r="D108" s="7"/>
      <c r="E108" s="7"/>
      <c r="F108" s="7"/>
      <c r="G108" s="7"/>
      <c r="H108" s="7"/>
    </row>
  </sheetData>
  <mergeCells count="5">
    <mergeCell ref="B87:H87"/>
    <mergeCell ref="E7:F7"/>
    <mergeCell ref="G7:H7"/>
    <mergeCell ref="B83:H83"/>
    <mergeCell ref="B85:H85"/>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B2:S86"/>
  <sheetViews>
    <sheetView workbookViewId="0" topLeftCell="A71">
      <selection activeCell="F10" sqref="F10"/>
    </sheetView>
  </sheetViews>
  <sheetFormatPr defaultColWidth="9.140625" defaultRowHeight="12.75"/>
  <cols>
    <col min="1" max="1" width="0.85546875" style="1" customWidth="1"/>
    <col min="2" max="2" width="2.00390625" style="1" customWidth="1"/>
    <col min="3" max="3" width="29.8515625" style="1" customWidth="1"/>
    <col min="4" max="4" width="10.8515625" style="1" customWidth="1"/>
    <col min="5" max="5" width="0.71875" style="1" customWidth="1"/>
    <col min="6" max="6" width="18.57421875" style="1" bestFit="1" customWidth="1"/>
    <col min="7" max="7" width="0.5625" style="1" customWidth="1"/>
    <col min="8" max="16384" width="9.140625" style="1" customWidth="1"/>
  </cols>
  <sheetData>
    <row r="2" spans="2:19" ht="12.75">
      <c r="B2" s="2" t="s">
        <v>7</v>
      </c>
      <c r="C2" s="2"/>
      <c r="D2" s="2"/>
      <c r="E2" s="2"/>
      <c r="F2" s="2"/>
      <c r="G2" s="2"/>
      <c r="K2" s="3"/>
      <c r="L2" s="3"/>
      <c r="S2" s="4"/>
    </row>
    <row r="3" spans="2:19" ht="12.75">
      <c r="B3" s="59" t="s">
        <v>8</v>
      </c>
      <c r="C3" s="2"/>
      <c r="D3" s="2"/>
      <c r="E3" s="2"/>
      <c r="F3" s="2"/>
      <c r="G3" s="2"/>
      <c r="K3" s="3"/>
      <c r="L3" s="3"/>
      <c r="S3" s="4"/>
    </row>
    <row r="4" spans="2:7" s="5" customFormat="1" ht="6.75" customHeight="1">
      <c r="B4" s="6"/>
      <c r="C4" s="6"/>
      <c r="D4" s="6"/>
      <c r="E4" s="6"/>
      <c r="F4" s="6"/>
      <c r="G4" s="6"/>
    </row>
    <row r="5" spans="2:7" s="5" customFormat="1" ht="12.75">
      <c r="B5" s="6" t="s">
        <v>51</v>
      </c>
      <c r="C5" s="6"/>
      <c r="D5" s="6"/>
      <c r="E5" s="6"/>
      <c r="F5" s="6"/>
      <c r="G5" s="6"/>
    </row>
    <row r="6" ht="5.25" customHeight="1"/>
    <row r="7" spans="2:7" s="71" customFormat="1" ht="9">
      <c r="B7" s="64"/>
      <c r="C7" s="64"/>
      <c r="D7" s="64" t="s">
        <v>52</v>
      </c>
      <c r="E7" s="64"/>
      <c r="F7" s="64" t="s">
        <v>105</v>
      </c>
      <c r="G7" s="64"/>
    </row>
    <row r="8" spans="2:7" s="71" customFormat="1" ht="9">
      <c r="B8" s="64"/>
      <c r="C8" s="64"/>
      <c r="D8" s="64" t="s">
        <v>53</v>
      </c>
      <c r="E8" s="64"/>
      <c r="F8" s="64" t="s">
        <v>54</v>
      </c>
      <c r="G8" s="64"/>
    </row>
    <row r="9" spans="2:7" s="71" customFormat="1" ht="9">
      <c r="B9" s="64"/>
      <c r="C9" s="64"/>
      <c r="D9" s="64" t="s">
        <v>13</v>
      </c>
      <c r="E9" s="64"/>
      <c r="F9" s="64" t="s">
        <v>55</v>
      </c>
      <c r="G9" s="64"/>
    </row>
    <row r="10" spans="2:7" s="56" customFormat="1" ht="12">
      <c r="B10" s="55"/>
      <c r="C10" s="55"/>
      <c r="D10" s="58" t="s">
        <v>98</v>
      </c>
      <c r="E10" s="55"/>
      <c r="F10" s="58" t="s">
        <v>96</v>
      </c>
      <c r="G10" s="55"/>
    </row>
    <row r="11" spans="2:7" s="56" customFormat="1" ht="12">
      <c r="B11" s="55"/>
      <c r="C11" s="55"/>
      <c r="D11" s="55" t="s">
        <v>9</v>
      </c>
      <c r="E11" s="55"/>
      <c r="F11" s="55" t="s">
        <v>9</v>
      </c>
      <c r="G11" s="55"/>
    </row>
    <row r="12" spans="2:7" ht="5.25" customHeight="1">
      <c r="B12" s="5"/>
      <c r="C12" s="5"/>
      <c r="D12" s="5"/>
      <c r="E12" s="5"/>
      <c r="F12" s="5"/>
      <c r="G12" s="5"/>
    </row>
    <row r="13" spans="2:7" ht="12.75">
      <c r="B13" s="5" t="s">
        <v>67</v>
      </c>
      <c r="C13" s="5"/>
      <c r="D13" s="26">
        <v>20035</v>
      </c>
      <c r="E13" s="5"/>
      <c r="F13" s="26">
        <v>20281</v>
      </c>
      <c r="G13" s="5"/>
    </row>
    <row r="14" spans="2:7" ht="6" customHeight="1">
      <c r="B14" s="5"/>
      <c r="C14" s="5"/>
      <c r="D14" s="26"/>
      <c r="E14" s="5"/>
      <c r="F14" s="26"/>
      <c r="G14" s="5"/>
    </row>
    <row r="15" spans="2:7" ht="12.75">
      <c r="B15" s="5" t="s">
        <v>68</v>
      </c>
      <c r="C15" s="5"/>
      <c r="D15" s="26">
        <v>15579</v>
      </c>
      <c r="E15" s="5"/>
      <c r="F15" s="26">
        <v>15578</v>
      </c>
      <c r="G15" s="5"/>
    </row>
    <row r="16" spans="2:7" ht="6.75" customHeight="1">
      <c r="B16" s="5"/>
      <c r="C16" s="5"/>
      <c r="D16" s="26"/>
      <c r="E16" s="5"/>
      <c r="F16" s="26"/>
      <c r="G16" s="5"/>
    </row>
    <row r="17" spans="2:7" ht="12.75">
      <c r="B17" s="5" t="s">
        <v>69</v>
      </c>
      <c r="C17" s="5"/>
      <c r="D17" s="26">
        <v>482</v>
      </c>
      <c r="E17" s="5"/>
      <c r="F17" s="26">
        <v>488</v>
      </c>
      <c r="G17" s="5"/>
    </row>
    <row r="18" spans="2:7" ht="5.25" customHeight="1">
      <c r="B18" s="5"/>
      <c r="C18" s="5"/>
      <c r="D18" s="26"/>
      <c r="E18" s="5"/>
      <c r="F18" s="26"/>
      <c r="G18" s="5"/>
    </row>
    <row r="19" spans="2:7" ht="12.75">
      <c r="B19" s="5" t="s">
        <v>0</v>
      </c>
      <c r="C19" s="5"/>
      <c r="D19" s="28"/>
      <c r="E19" s="5"/>
      <c r="F19" s="28"/>
      <c r="G19" s="5"/>
    </row>
    <row r="20" spans="2:7" ht="12.75">
      <c r="B20" s="5"/>
      <c r="C20" s="5" t="s">
        <v>70</v>
      </c>
      <c r="D20" s="29">
        <v>10734</v>
      </c>
      <c r="E20" s="5"/>
      <c r="F20" s="29">
        <v>11014</v>
      </c>
      <c r="G20" s="5"/>
    </row>
    <row r="21" spans="2:7" ht="12.75">
      <c r="B21" s="5"/>
      <c r="C21" s="5" t="s">
        <v>71</v>
      </c>
      <c r="D21" s="29">
        <v>20561</v>
      </c>
      <c r="E21" s="5"/>
      <c r="F21" s="29">
        <v>13294</v>
      </c>
      <c r="G21" s="5"/>
    </row>
    <row r="22" spans="2:7" ht="12.75">
      <c r="B22" s="5"/>
      <c r="C22" s="5" t="s">
        <v>56</v>
      </c>
      <c r="D22" s="29">
        <v>76075</v>
      </c>
      <c r="E22" s="5"/>
      <c r="F22" s="29">
        <f>556+7+76398</f>
        <v>76961</v>
      </c>
      <c r="G22" s="5"/>
    </row>
    <row r="23" spans="2:7" ht="12.75">
      <c r="B23" s="5"/>
      <c r="C23" s="5" t="s">
        <v>72</v>
      </c>
      <c r="D23" s="29">
        <v>1471</v>
      </c>
      <c r="E23" s="5"/>
      <c r="F23" s="29">
        <v>881</v>
      </c>
      <c r="G23" s="5"/>
    </row>
    <row r="24" spans="2:7" ht="4.5" customHeight="1">
      <c r="B24" s="5"/>
      <c r="C24" s="5"/>
      <c r="D24" s="30"/>
      <c r="E24" s="5"/>
      <c r="F24" s="30"/>
      <c r="G24" s="5"/>
    </row>
    <row r="25" spans="2:7" ht="5.25" customHeight="1">
      <c r="B25" s="5"/>
      <c r="C25" s="5"/>
      <c r="D25" s="28"/>
      <c r="E25" s="5"/>
      <c r="F25" s="28"/>
      <c r="G25" s="5"/>
    </row>
    <row r="26" spans="2:7" ht="12.75">
      <c r="B26" s="5"/>
      <c r="C26" s="5" t="s">
        <v>6</v>
      </c>
      <c r="D26" s="29">
        <f>SUM(D20:D25)</f>
        <v>108841</v>
      </c>
      <c r="E26" s="5"/>
      <c r="F26" s="29">
        <f>SUM(F20:F25)</f>
        <v>102150</v>
      </c>
      <c r="G26" s="5"/>
    </row>
    <row r="27" spans="2:7" ht="4.5" customHeight="1">
      <c r="B27" s="5"/>
      <c r="C27" s="5"/>
      <c r="D27" s="30"/>
      <c r="E27" s="5"/>
      <c r="F27" s="30"/>
      <c r="G27" s="5"/>
    </row>
    <row r="28" spans="2:7" ht="12.75">
      <c r="B28" s="5"/>
      <c r="C28" s="5"/>
      <c r="D28" s="26"/>
      <c r="E28" s="5"/>
      <c r="F28" s="26"/>
      <c r="G28" s="5"/>
    </row>
    <row r="29" spans="2:7" ht="12.75">
      <c r="B29" s="5" t="s">
        <v>1</v>
      </c>
      <c r="C29" s="5"/>
      <c r="D29" s="28"/>
      <c r="E29" s="5"/>
      <c r="F29" s="28"/>
      <c r="G29" s="5"/>
    </row>
    <row r="30" spans="2:7" ht="12.75">
      <c r="B30" s="5"/>
      <c r="C30" s="5" t="s">
        <v>73</v>
      </c>
      <c r="D30" s="29">
        <v>5197</v>
      </c>
      <c r="E30" s="5"/>
      <c r="F30" s="29">
        <v>3429</v>
      </c>
      <c r="G30" s="5"/>
    </row>
    <row r="31" spans="2:7" ht="12.75">
      <c r="B31" s="5"/>
      <c r="C31" s="5" t="s">
        <v>74</v>
      </c>
      <c r="D31" s="29">
        <v>619</v>
      </c>
      <c r="E31" s="5"/>
      <c r="F31" s="29">
        <v>688</v>
      </c>
      <c r="G31" s="5"/>
    </row>
    <row r="32" spans="2:7" ht="12.75">
      <c r="B32" s="5"/>
      <c r="C32" s="5" t="s">
        <v>57</v>
      </c>
      <c r="D32" s="29">
        <v>0</v>
      </c>
      <c r="E32" s="5"/>
      <c r="F32" s="29">
        <v>0</v>
      </c>
      <c r="G32" s="5"/>
    </row>
    <row r="33" spans="2:7" ht="12.75">
      <c r="B33" s="5"/>
      <c r="C33" s="5" t="s">
        <v>2</v>
      </c>
      <c r="D33" s="29">
        <f>1215+104+46</f>
        <v>1365</v>
      </c>
      <c r="E33" s="5"/>
      <c r="F33" s="29">
        <v>5783</v>
      </c>
      <c r="G33" s="5"/>
    </row>
    <row r="34" spans="2:7" ht="12.75">
      <c r="B34" s="5"/>
      <c r="C34" s="5" t="s">
        <v>95</v>
      </c>
      <c r="D34" s="29">
        <v>16</v>
      </c>
      <c r="E34" s="5"/>
      <c r="F34" s="29">
        <v>5304</v>
      </c>
      <c r="G34" s="5"/>
    </row>
    <row r="35" spans="2:7" ht="12" customHeight="1">
      <c r="B35" s="5"/>
      <c r="C35" s="5" t="s">
        <v>72</v>
      </c>
      <c r="D35" s="29">
        <v>7502</v>
      </c>
      <c r="E35" s="5"/>
      <c r="F35" s="29">
        <v>8222</v>
      </c>
      <c r="G35" s="5"/>
    </row>
    <row r="36" spans="2:7" ht="5.25" customHeight="1">
      <c r="B36" s="5"/>
      <c r="C36" s="5"/>
      <c r="D36" s="30"/>
      <c r="E36" s="5"/>
      <c r="F36" s="30"/>
      <c r="G36" s="5"/>
    </row>
    <row r="37" spans="2:7" ht="4.5" customHeight="1">
      <c r="B37" s="5"/>
      <c r="C37" s="5"/>
      <c r="D37" s="28"/>
      <c r="E37" s="5"/>
      <c r="F37" s="28"/>
      <c r="G37" s="5"/>
    </row>
    <row r="38" spans="2:7" ht="15" customHeight="1">
      <c r="B38" s="5"/>
      <c r="C38" s="5" t="s">
        <v>5</v>
      </c>
      <c r="D38" s="29">
        <f>SUM(D30:D37)</f>
        <v>14699</v>
      </c>
      <c r="E38" s="5"/>
      <c r="F38" s="29">
        <f>SUM(F30:F37)</f>
        <v>23426</v>
      </c>
      <c r="G38" s="5"/>
    </row>
    <row r="39" spans="2:7" ht="5.25" customHeight="1">
      <c r="B39" s="5"/>
      <c r="C39" s="5"/>
      <c r="D39" s="30"/>
      <c r="E39" s="5"/>
      <c r="F39" s="30"/>
      <c r="G39" s="5"/>
    </row>
    <row r="40" spans="2:7" ht="6.75" customHeight="1">
      <c r="B40" s="5"/>
      <c r="C40" s="5"/>
      <c r="D40" s="26"/>
      <c r="E40" s="5"/>
      <c r="F40" s="26"/>
      <c r="G40" s="5"/>
    </row>
    <row r="41" spans="2:7" ht="12" customHeight="1">
      <c r="B41" s="5" t="s">
        <v>4</v>
      </c>
      <c r="C41" s="5"/>
      <c r="D41" s="26">
        <f>+D26-D38</f>
        <v>94142</v>
      </c>
      <c r="E41" s="5"/>
      <c r="F41" s="26">
        <f>+F26-F38</f>
        <v>78724</v>
      </c>
      <c r="G41" s="5"/>
    </row>
    <row r="42" spans="2:7" ht="3.75" customHeight="1">
      <c r="B42" s="5"/>
      <c r="C42" s="5"/>
      <c r="D42" s="31"/>
      <c r="E42" s="5"/>
      <c r="F42" s="31"/>
      <c r="G42" s="5"/>
    </row>
    <row r="43" spans="2:7" ht="4.5" customHeight="1">
      <c r="B43" s="5"/>
      <c r="C43" s="5"/>
      <c r="D43" s="26"/>
      <c r="E43" s="5"/>
      <c r="F43" s="26"/>
      <c r="G43" s="5"/>
    </row>
    <row r="44" spans="2:7" ht="12.75">
      <c r="B44" s="5"/>
      <c r="C44" s="5"/>
      <c r="D44" s="26">
        <f>+D13+D15+D17+D41</f>
        <v>130238</v>
      </c>
      <c r="E44" s="5"/>
      <c r="F44" s="26">
        <f>+F13+F15+F17+F41</f>
        <v>115071</v>
      </c>
      <c r="G44" s="5"/>
    </row>
    <row r="45" spans="2:7" ht="4.5" customHeight="1" thickBot="1">
      <c r="B45" s="5"/>
      <c r="C45" s="5"/>
      <c r="D45" s="32"/>
      <c r="E45" s="5"/>
      <c r="F45" s="32"/>
      <c r="G45" s="5"/>
    </row>
    <row r="46" spans="2:7" ht="12.75" customHeight="1">
      <c r="B46" s="5" t="s">
        <v>75</v>
      </c>
      <c r="C46" s="5"/>
      <c r="D46" s="26"/>
      <c r="E46" s="5"/>
      <c r="F46" s="26"/>
      <c r="G46" s="5"/>
    </row>
    <row r="47" spans="2:7" ht="12.75">
      <c r="B47" s="5"/>
      <c r="C47" s="5"/>
      <c r="D47" s="26"/>
      <c r="E47" s="5"/>
      <c r="F47" s="26"/>
      <c r="G47" s="5"/>
    </row>
    <row r="48" spans="2:7" ht="13.5" customHeight="1">
      <c r="B48" s="5" t="s">
        <v>3</v>
      </c>
      <c r="C48" s="5"/>
      <c r="D48" s="26">
        <v>62657</v>
      </c>
      <c r="E48" s="5"/>
      <c r="F48" s="26">
        <v>44146</v>
      </c>
      <c r="G48" s="5"/>
    </row>
    <row r="49" spans="2:7" ht="12.75">
      <c r="B49" s="5"/>
      <c r="C49" s="5"/>
      <c r="D49" s="26"/>
      <c r="E49" s="5"/>
      <c r="F49" s="26"/>
      <c r="G49" s="5"/>
    </row>
    <row r="50" spans="2:7" ht="12.75">
      <c r="B50" s="5" t="s">
        <v>63</v>
      </c>
      <c r="C50" s="5"/>
      <c r="D50" s="28"/>
      <c r="E50" s="5"/>
      <c r="F50" s="28"/>
      <c r="G50" s="5"/>
    </row>
    <row r="51" spans="2:7" ht="12.75">
      <c r="B51" s="5"/>
      <c r="C51" s="5" t="s">
        <v>58</v>
      </c>
      <c r="D51" s="29">
        <v>7076</v>
      </c>
      <c r="E51" s="5"/>
      <c r="F51" s="29">
        <v>22391</v>
      </c>
      <c r="G51" s="5"/>
    </row>
    <row r="52" spans="2:7" ht="12.75">
      <c r="B52" s="5"/>
      <c r="C52" s="5" t="s">
        <v>59</v>
      </c>
      <c r="D52" s="29">
        <f>76285+400-104-46</f>
        <v>76535</v>
      </c>
      <c r="E52" s="5"/>
      <c r="F52" s="29">
        <v>64564</v>
      </c>
      <c r="G52" s="5"/>
    </row>
    <row r="53" spans="2:7" ht="12.75">
      <c r="B53" s="5"/>
      <c r="C53" s="5" t="s">
        <v>65</v>
      </c>
      <c r="D53" s="29">
        <v>2038</v>
      </c>
      <c r="E53" s="5"/>
      <c r="F53" s="29">
        <v>2038</v>
      </c>
      <c r="G53" s="5"/>
    </row>
    <row r="54" spans="2:7" ht="14.25" customHeight="1">
      <c r="B54" s="5"/>
      <c r="C54" s="5" t="s">
        <v>66</v>
      </c>
      <c r="D54" s="29">
        <v>-18068</v>
      </c>
      <c r="E54" s="5"/>
      <c r="F54" s="29">
        <v>-18068</v>
      </c>
      <c r="G54" s="5"/>
    </row>
    <row r="55" spans="2:7" ht="14.25" customHeight="1">
      <c r="B55" s="5"/>
      <c r="C55" s="5"/>
      <c r="D55" s="30"/>
      <c r="E55" s="5"/>
      <c r="F55" s="30"/>
      <c r="G55" s="5"/>
    </row>
    <row r="56" spans="2:7" ht="4.5" customHeight="1">
      <c r="B56" s="5"/>
      <c r="C56" s="5"/>
      <c r="D56" s="26"/>
      <c r="E56" s="5"/>
      <c r="F56" s="26"/>
      <c r="G56" s="5"/>
    </row>
    <row r="57" spans="2:7" ht="15" customHeight="1">
      <c r="B57" s="5"/>
      <c r="C57" s="5" t="s">
        <v>62</v>
      </c>
      <c r="D57" s="26">
        <f>SUM(D51:D56)</f>
        <v>67581</v>
      </c>
      <c r="E57" s="5"/>
      <c r="F57" s="26">
        <f>SUM(F51:F56)</f>
        <v>70925</v>
      </c>
      <c r="G57" s="5"/>
    </row>
    <row r="58" spans="2:7" ht="4.5" customHeight="1">
      <c r="B58" s="5"/>
      <c r="C58" s="5"/>
      <c r="D58" s="31"/>
      <c r="E58" s="5"/>
      <c r="F58" s="31"/>
      <c r="G58" s="5"/>
    </row>
    <row r="59" spans="2:7" ht="5.25" customHeight="1">
      <c r="B59" s="5"/>
      <c r="C59" s="5"/>
      <c r="D59" s="26"/>
      <c r="E59" s="5"/>
      <c r="F59" s="26"/>
      <c r="G59" s="5"/>
    </row>
    <row r="60" spans="2:7" ht="13.5" customHeight="1">
      <c r="B60" s="5"/>
      <c r="C60" s="5"/>
      <c r="D60" s="26">
        <f>+D57+D48</f>
        <v>130238</v>
      </c>
      <c r="E60" s="5"/>
      <c r="F60" s="26">
        <f>+F57+F48</f>
        <v>115071</v>
      </c>
      <c r="G60" s="5"/>
    </row>
    <row r="61" spans="2:7" ht="4.5" customHeight="1" thickBot="1">
      <c r="B61" s="5"/>
      <c r="C61" s="5"/>
      <c r="D61" s="32"/>
      <c r="E61" s="5"/>
      <c r="F61" s="32"/>
      <c r="G61" s="5"/>
    </row>
    <row r="62" spans="2:7" ht="12.75">
      <c r="B62" s="5"/>
      <c r="C62" s="5"/>
      <c r="D62" s="26"/>
      <c r="E62" s="5"/>
      <c r="F62" s="26"/>
      <c r="G62" s="5"/>
    </row>
    <row r="63" spans="2:7" ht="13.5" customHeight="1">
      <c r="B63" s="5" t="s">
        <v>64</v>
      </c>
      <c r="C63" s="5"/>
      <c r="D63" s="27">
        <f>(+D60-D17)/62657</f>
        <v>2.0708939144868093</v>
      </c>
      <c r="E63" s="5"/>
      <c r="F63" s="27">
        <f>(+F60-F17)/44010</f>
        <v>2.6035673710520335</v>
      </c>
      <c r="G63" s="5"/>
    </row>
    <row r="64" spans="2:7" ht="3" customHeight="1">
      <c r="B64" s="5"/>
      <c r="C64" s="5"/>
      <c r="D64" s="26"/>
      <c r="E64" s="5"/>
      <c r="F64" s="26"/>
      <c r="G64" s="5"/>
    </row>
    <row r="65" spans="2:7" ht="12.75">
      <c r="B65" s="5"/>
      <c r="C65" s="34"/>
      <c r="D65" s="54"/>
      <c r="E65" s="34"/>
      <c r="F65" s="54"/>
      <c r="G65" s="34"/>
    </row>
    <row r="66" spans="2:7" ht="6" customHeight="1">
      <c r="B66" s="5"/>
      <c r="C66" s="5"/>
      <c r="D66" s="26"/>
      <c r="E66" s="5"/>
      <c r="F66" s="26"/>
      <c r="G66" s="5"/>
    </row>
    <row r="67" spans="2:7" ht="12.75">
      <c r="B67" s="5"/>
      <c r="C67" s="5"/>
      <c r="D67" s="26"/>
      <c r="E67" s="5"/>
      <c r="F67" s="26"/>
      <c r="G67" s="5"/>
    </row>
    <row r="68" spans="2:7" ht="12.75">
      <c r="B68" s="5"/>
      <c r="C68" s="5"/>
      <c r="D68" s="26"/>
      <c r="E68" s="5"/>
      <c r="F68" s="26"/>
      <c r="G68" s="5"/>
    </row>
    <row r="69" spans="2:7" ht="12.75">
      <c r="B69" s="5"/>
      <c r="C69" s="5"/>
      <c r="D69" s="26"/>
      <c r="E69" s="5"/>
      <c r="F69" s="26"/>
      <c r="G69" s="5"/>
    </row>
    <row r="70" spans="2:7" ht="12.75">
      <c r="B70" s="5"/>
      <c r="C70" s="5"/>
      <c r="D70" s="26"/>
      <c r="E70" s="5"/>
      <c r="F70" s="26"/>
      <c r="G70" s="5"/>
    </row>
    <row r="71" spans="2:7" ht="12.75">
      <c r="B71" s="5"/>
      <c r="C71" s="5"/>
      <c r="D71" s="5"/>
      <c r="E71" s="5"/>
      <c r="F71" s="5"/>
      <c r="G71" s="5"/>
    </row>
    <row r="72" spans="2:7" ht="12.75">
      <c r="B72" s="5"/>
      <c r="C72" s="5"/>
      <c r="D72" s="5"/>
      <c r="E72" s="5"/>
      <c r="F72" s="5"/>
      <c r="G72" s="5"/>
    </row>
    <row r="73" spans="2:7" ht="12.75">
      <c r="B73" s="5"/>
      <c r="C73" s="5"/>
      <c r="D73" s="5"/>
      <c r="E73" s="5"/>
      <c r="F73" s="5"/>
      <c r="G73" s="5"/>
    </row>
    <row r="74" spans="2:7" ht="12.75">
      <c r="B74" s="5"/>
      <c r="C74" s="5"/>
      <c r="D74" s="5"/>
      <c r="E74" s="5"/>
      <c r="F74" s="5"/>
      <c r="G74" s="5"/>
    </row>
    <row r="75" spans="2:7" ht="12.75">
      <c r="B75" s="5"/>
      <c r="C75" s="5"/>
      <c r="D75" s="5"/>
      <c r="E75" s="5"/>
      <c r="F75" s="5"/>
      <c r="G75" s="5"/>
    </row>
    <row r="76" spans="2:7" ht="12.75">
      <c r="B76" s="5"/>
      <c r="C76" s="5"/>
      <c r="D76" s="5"/>
      <c r="E76" s="5"/>
      <c r="F76" s="5"/>
      <c r="G76" s="5"/>
    </row>
    <row r="77" spans="2:7" ht="12.75">
      <c r="B77" s="5"/>
      <c r="C77" s="5"/>
      <c r="D77" s="5"/>
      <c r="E77" s="5"/>
      <c r="F77" s="5"/>
      <c r="G77" s="5"/>
    </row>
    <row r="78" spans="2:7" ht="12.75">
      <c r="B78" s="5"/>
      <c r="C78" s="5"/>
      <c r="D78" s="5"/>
      <c r="E78" s="5"/>
      <c r="F78" s="5"/>
      <c r="G78" s="5"/>
    </row>
    <row r="79" spans="2:7" ht="12.75">
      <c r="B79" s="5"/>
      <c r="C79" s="5"/>
      <c r="D79" s="5"/>
      <c r="E79" s="5"/>
      <c r="F79" s="5"/>
      <c r="G79" s="5"/>
    </row>
    <row r="80" spans="2:7" ht="12.75">
      <c r="B80" s="5"/>
      <c r="C80" s="5"/>
      <c r="D80" s="5"/>
      <c r="E80" s="5"/>
      <c r="F80" s="5"/>
      <c r="G80" s="5"/>
    </row>
    <row r="81" spans="2:7" ht="12.75">
      <c r="B81" s="5"/>
      <c r="C81" s="5"/>
      <c r="D81" s="5"/>
      <c r="E81" s="5"/>
      <c r="F81" s="5"/>
      <c r="G81" s="5"/>
    </row>
    <row r="82" spans="2:7" ht="12.75">
      <c r="B82" s="5"/>
      <c r="C82" s="5"/>
      <c r="D82" s="5"/>
      <c r="E82" s="5"/>
      <c r="F82" s="5"/>
      <c r="G82" s="5"/>
    </row>
    <row r="83" spans="2:7" ht="12.75">
      <c r="B83" s="5"/>
      <c r="C83" s="5"/>
      <c r="D83" s="5"/>
      <c r="E83" s="5"/>
      <c r="F83" s="5"/>
      <c r="G83" s="5"/>
    </row>
    <row r="84" spans="2:7" ht="12.75">
      <c r="B84" s="5"/>
      <c r="C84" s="5"/>
      <c r="D84" s="5"/>
      <c r="E84" s="5"/>
      <c r="F84" s="5"/>
      <c r="G84" s="5"/>
    </row>
    <row r="85" spans="2:7" ht="12.75">
      <c r="B85" s="5"/>
      <c r="C85" s="5"/>
      <c r="D85" s="5"/>
      <c r="E85" s="5"/>
      <c r="F85" s="5"/>
      <c r="G85" s="5"/>
    </row>
    <row r="86" spans="2:7" ht="12.75">
      <c r="B86" s="5"/>
      <c r="C86" s="5"/>
      <c r="D86" s="5"/>
      <c r="E86" s="5"/>
      <c r="F86" s="5"/>
      <c r="G86" s="5"/>
    </row>
  </sheetData>
  <printOptions/>
  <pageMargins left="0.75" right="0.75" top="1" bottom="1" header="0.5" footer="0.5"/>
  <pageSetup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Uchi Optoelectronic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TED KAO</dc:creator>
  <cp:keywords/>
  <dc:description/>
  <cp:lastModifiedBy>PFA</cp:lastModifiedBy>
  <cp:lastPrinted>2002-05-28T02:22:33Z</cp:lastPrinted>
  <dcterms:created xsi:type="dcterms:W3CDTF">2000-06-06T11:32:10Z</dcterms:created>
  <dcterms:modified xsi:type="dcterms:W3CDTF">2002-05-27T12:14:19Z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